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BA3039C3-9BA9-0B45-979D-BB1247A2D9DB}" xr6:coauthVersionLast="45" xr6:coauthVersionMax="45" xr10:uidLastSave="{00000000-0000-0000-0000-000000000000}"/>
  <bookViews>
    <workbookView xWindow="-120" yWindow="-120" windowWidth="24240" windowHeight="13140" xr2:uid="{D1A704FC-E383-4F85-8CCC-72862FC338F2}"/>
  </bookViews>
  <sheets>
    <sheet name="Working" sheetId="3" r:id="rId1"/>
    <sheet name="Budgeted Balance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2" l="1"/>
  <c r="B30" i="2"/>
  <c r="B26" i="2"/>
  <c r="I10" i="3"/>
  <c r="I5" i="3"/>
  <c r="B22" i="2"/>
  <c r="B21" i="2"/>
  <c r="B15" i="2"/>
  <c r="B14" i="2"/>
  <c r="B16" i="2"/>
  <c r="B10" i="2"/>
  <c r="B8" i="2"/>
  <c r="F30" i="3"/>
  <c r="F24" i="3"/>
  <c r="B23" i="2"/>
  <c r="F19" i="3"/>
  <c r="F13" i="3"/>
  <c r="F11" i="3"/>
  <c r="F5" i="3"/>
  <c r="F6" i="3"/>
  <c r="B28" i="3"/>
  <c r="B23" i="3"/>
  <c r="B9" i="2"/>
  <c r="B18" i="3"/>
  <c r="B7" i="2"/>
  <c r="B12" i="3"/>
  <c r="B32" i="2"/>
  <c r="B24" i="2"/>
  <c r="B27" i="2"/>
  <c r="B33" i="2"/>
  <c r="B11" i="2"/>
  <c r="B17" i="2"/>
  <c r="B35" i="2"/>
</calcChain>
</file>

<file path=xl/sharedStrings.xml><?xml version="1.0" encoding="utf-8"?>
<sst xmlns="http://schemas.openxmlformats.org/spreadsheetml/2006/main" count="78" uniqueCount="73">
  <si>
    <t>Cash</t>
  </si>
  <si>
    <t>Inventories</t>
  </si>
  <si>
    <t>Current liabilities</t>
  </si>
  <si>
    <t>TINS Electronic Inc</t>
  </si>
  <si>
    <t>For The year Ended 12/31/2020</t>
  </si>
  <si>
    <t>Assets</t>
  </si>
  <si>
    <t>Current Assets</t>
  </si>
  <si>
    <t>Account Receivable</t>
  </si>
  <si>
    <t>Prepaid Expenses</t>
  </si>
  <si>
    <t>Fixed Assets</t>
  </si>
  <si>
    <t>Property,Plant &amp; Equipment</t>
  </si>
  <si>
    <t>Less Accumilated depreciation</t>
  </si>
  <si>
    <t>Total Assets</t>
  </si>
  <si>
    <t>Liabilities $ Equity</t>
  </si>
  <si>
    <t>Account Payables</t>
  </si>
  <si>
    <t>Accrued Income Taxes</t>
  </si>
  <si>
    <t>Other Accrued Liabilities</t>
  </si>
  <si>
    <t>Shareholders Equity</t>
  </si>
  <si>
    <t xml:space="preserve">Common Stock </t>
  </si>
  <si>
    <t>Retained Earnings</t>
  </si>
  <si>
    <t>Total Liabilities and Equity</t>
  </si>
  <si>
    <t>1.Cash</t>
  </si>
  <si>
    <t xml:space="preserve">Credit sales collection </t>
  </si>
  <si>
    <t>Balance  </t>
  </si>
  <si>
    <t xml:space="preserve">Prepaid exp </t>
  </si>
  <si>
    <t xml:space="preserve">Dividend </t>
  </si>
  <si>
    <t>2.Account Receivable</t>
  </si>
  <si>
    <t>3.Inventories</t>
  </si>
  <si>
    <t>Decrease in Inventory</t>
  </si>
  <si>
    <t>Bal Inventories</t>
  </si>
  <si>
    <t>4.Prepaid Expenses</t>
  </si>
  <si>
    <t xml:space="preserve"> Prepaid expenses </t>
  </si>
  <si>
    <t>Increase in Prepaid Expenses</t>
  </si>
  <si>
    <t>5.Property Plant and Equipement</t>
  </si>
  <si>
    <t xml:space="preserve">Additional Purchase </t>
  </si>
  <si>
    <t xml:space="preserve">Property Plant and Equipement </t>
  </si>
  <si>
    <t xml:space="preserve">Depreciation </t>
  </si>
  <si>
    <t>6.Account Payable</t>
  </si>
  <si>
    <t xml:space="preserve">Cost of Good Sold </t>
  </si>
  <si>
    <t>Operating Expenses</t>
  </si>
  <si>
    <t>Paid Operating Expenses</t>
  </si>
  <si>
    <t xml:space="preserve">Balance </t>
  </si>
  <si>
    <t>Credit sales</t>
  </si>
  <si>
    <t xml:space="preserve">Collections </t>
  </si>
  <si>
    <t xml:space="preserve">Long term debt </t>
  </si>
  <si>
    <t xml:space="preserve">Common stock </t>
  </si>
  <si>
    <t xml:space="preserve"> Accounts payable </t>
  </si>
  <si>
    <t xml:space="preserve">Property plant </t>
  </si>
  <si>
    <t xml:space="preserve"> Accured tax </t>
  </si>
  <si>
    <t xml:space="preserve">Provision </t>
  </si>
  <si>
    <t>Paid</t>
  </si>
  <si>
    <t xml:space="preserve">Increase </t>
  </si>
  <si>
    <t>9 Retained Earnings</t>
  </si>
  <si>
    <t>Dividend</t>
  </si>
  <si>
    <t xml:space="preserve">Profit after Tax </t>
  </si>
  <si>
    <t>Total Current Assets</t>
  </si>
  <si>
    <t>Total Fixed Asset</t>
  </si>
  <si>
    <t>Total Current Liabilities</t>
  </si>
  <si>
    <t>Long Term Debt and Equity</t>
  </si>
  <si>
    <t>10.Common stock</t>
  </si>
  <si>
    <t>Balance</t>
  </si>
  <si>
    <t>Additional Sale</t>
  </si>
  <si>
    <t>11.Long term Debt</t>
  </si>
  <si>
    <t xml:space="preserve">Long Term Debt </t>
  </si>
  <si>
    <t>Total Shareholder Equity</t>
  </si>
  <si>
    <t>Total liabilities</t>
  </si>
  <si>
    <t>Additional</t>
  </si>
  <si>
    <t>Check</t>
  </si>
  <si>
    <t>(In Millions)</t>
  </si>
  <si>
    <t>Account Schedules</t>
  </si>
  <si>
    <t>7.Accured Tax</t>
  </si>
  <si>
    <t xml:space="preserve"> 8.Other current Liabilities</t>
  </si>
  <si>
    <t>Budgeted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</si>
</sst>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i/>
      <sz val="11"/>
      <color theme="1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sz val="11"/>
      <color rgb="FF333333"/>
      <name val="Century Gothic"/>
      <family val="2"/>
    </font>
    <font>
      <b/>
      <sz val="11"/>
      <color rgb="FF33333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23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horizontal="left" indent="10"/>
    </xf>
    <xf numFmtId="0" fontId="5" fillId="2" borderId="0" xfId="0" applyFont="1" applyFill="1" applyAlignment="1"/>
    <xf numFmtId="0" fontId="5" fillId="2" borderId="0" xfId="0" applyFont="1" applyFill="1"/>
    <xf numFmtId="164" fontId="4" fillId="2" borderId="0" xfId="0" applyNumberFormat="1" applyFont="1" applyFill="1"/>
    <xf numFmtId="0" fontId="5" fillId="2" borderId="0" xfId="0" applyFont="1" applyFill="1" applyAlignment="1">
      <alignment horizontal="left" indent="8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indent="5"/>
    </xf>
    <xf numFmtId="0" fontId="5" fillId="2" borderId="2" xfId="3" applyFont="1" applyFill="1" applyAlignment="1">
      <alignment horizontal="left"/>
    </xf>
    <xf numFmtId="164" fontId="5" fillId="2" borderId="2" xfId="3" applyNumberFormat="1" applyFont="1" applyFill="1"/>
    <xf numFmtId="164" fontId="5" fillId="2" borderId="0" xfId="0" applyNumberFormat="1" applyFont="1" applyFill="1" applyBorder="1"/>
    <xf numFmtId="0" fontId="5" fillId="2" borderId="0" xfId="0" applyFont="1" applyFill="1" applyAlignment="1">
      <alignment horizontal="left" indent="6"/>
    </xf>
    <xf numFmtId="0" fontId="5" fillId="2" borderId="2" xfId="3" applyFont="1" applyFill="1"/>
    <xf numFmtId="0" fontId="6" fillId="2" borderId="0" xfId="0" applyFont="1" applyFill="1"/>
    <xf numFmtId="0" fontId="9" fillId="2" borderId="0" xfId="0" applyFont="1" applyFill="1"/>
    <xf numFmtId="164" fontId="5" fillId="2" borderId="3" xfId="0" applyNumberFormat="1" applyFont="1" applyFill="1" applyBorder="1"/>
    <xf numFmtId="164" fontId="4" fillId="2" borderId="3" xfId="0" applyNumberFormat="1" applyFont="1" applyFill="1" applyBorder="1"/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2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1" xfId="2" applyFont="1" applyFill="1" applyAlignment="1">
      <alignment horizontal="center"/>
    </xf>
  </cellXfs>
  <cellStyles count="4">
    <cellStyle name="Heading 1" xfId="2" builtinId="16"/>
    <cellStyle name="Normal" xfId="0" builtinId="0"/>
    <cellStyle name="Title" xfId="1" builtinId="15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6377-CFD0-432B-BB35-7EFBA3862281}">
  <dimension ref="A1:I31"/>
  <sheetViews>
    <sheetView tabSelected="1" topLeftCell="A7" workbookViewId="0">
      <selection activeCell="H25" sqref="H25"/>
    </sheetView>
  </sheetViews>
  <sheetFormatPr defaultColWidth="9.14453125" defaultRowHeight="13.5" x14ac:dyDescent="0.15"/>
  <cols>
    <col min="1" max="1" width="27.171875" style="1" bestFit="1" customWidth="1"/>
    <col min="2" max="2" width="12.23828125" style="1" bestFit="1" customWidth="1"/>
    <col min="3" max="4" width="9.14453125" style="1"/>
    <col min="5" max="5" width="36.9921875" style="1" customWidth="1"/>
    <col min="6" max="6" width="12.23828125" style="1" bestFit="1" customWidth="1"/>
    <col min="7" max="7" width="9.14453125" style="1"/>
    <col min="8" max="8" width="31.07421875" style="1" bestFit="1" customWidth="1"/>
    <col min="9" max="9" width="10.76171875" style="1" bestFit="1" customWidth="1"/>
    <col min="10" max="16384" width="9.14453125" style="1"/>
  </cols>
  <sheetData>
    <row r="1" spans="1:9" ht="20.25" thickBot="1" x14ac:dyDescent="0.3">
      <c r="A1" s="20" t="s">
        <v>69</v>
      </c>
      <c r="B1" s="20"/>
      <c r="C1" s="20"/>
      <c r="D1" s="20"/>
      <c r="E1" s="20"/>
      <c r="F1" s="20"/>
      <c r="G1" s="20"/>
      <c r="H1" s="20"/>
      <c r="I1" s="20"/>
    </row>
    <row r="2" spans="1:9" ht="15" thickTop="1" x14ac:dyDescent="0.15">
      <c r="A2" s="19" t="s">
        <v>21</v>
      </c>
      <c r="B2" s="19"/>
      <c r="E2" s="19" t="s">
        <v>33</v>
      </c>
      <c r="F2" s="19"/>
      <c r="H2" s="19" t="s">
        <v>59</v>
      </c>
      <c r="I2" s="19"/>
    </row>
    <row r="3" spans="1:9" x14ac:dyDescent="0.15">
      <c r="A3" s="15" t="s">
        <v>23</v>
      </c>
      <c r="B3" s="5">
        <v>479</v>
      </c>
      <c r="E3" s="15" t="s">
        <v>35</v>
      </c>
      <c r="F3" s="5">
        <v>1397</v>
      </c>
      <c r="H3" s="15" t="s">
        <v>60</v>
      </c>
      <c r="I3" s="5">
        <v>356</v>
      </c>
    </row>
    <row r="4" spans="1:9" x14ac:dyDescent="0.15">
      <c r="A4" s="15" t="s">
        <v>22</v>
      </c>
      <c r="B4" s="5">
        <v>3218</v>
      </c>
      <c r="E4" s="15" t="s">
        <v>34</v>
      </c>
      <c r="F4" s="5">
        <v>339</v>
      </c>
      <c r="H4" s="15" t="s">
        <v>61</v>
      </c>
      <c r="I4" s="5">
        <v>34</v>
      </c>
    </row>
    <row r="5" spans="1:9" ht="15" thickBot="1" x14ac:dyDescent="0.2">
      <c r="A5" s="15" t="s">
        <v>44</v>
      </c>
      <c r="B5" s="5">
        <v>18</v>
      </c>
      <c r="E5" s="15" t="s">
        <v>36</v>
      </c>
      <c r="F5" s="5">
        <f>-(462+105)</f>
        <v>-567</v>
      </c>
      <c r="H5" s="15"/>
      <c r="I5" s="16">
        <f>SUM(I3:I4)</f>
        <v>390</v>
      </c>
    </row>
    <row r="6" spans="1:9" ht="15.75" thickTop="1" thickBot="1" x14ac:dyDescent="0.2">
      <c r="A6" s="15" t="s">
        <v>45</v>
      </c>
      <c r="B6" s="5">
        <v>34</v>
      </c>
      <c r="F6" s="16">
        <f>SUM(F3:F5)</f>
        <v>1169</v>
      </c>
    </row>
    <row r="7" spans="1:9" ht="15" thickTop="1" x14ac:dyDescent="0.15">
      <c r="A7" s="15" t="s">
        <v>25</v>
      </c>
      <c r="B7" s="5">
        <v>-29</v>
      </c>
      <c r="H7" s="19" t="s">
        <v>62</v>
      </c>
      <c r="I7" s="19"/>
    </row>
    <row r="8" spans="1:9" ht="14.25" x14ac:dyDescent="0.15">
      <c r="A8" s="15" t="s">
        <v>24</v>
      </c>
      <c r="B8" s="5">
        <v>-10</v>
      </c>
      <c r="E8" s="19" t="s">
        <v>37</v>
      </c>
      <c r="F8" s="19"/>
      <c r="H8" s="1" t="s">
        <v>60</v>
      </c>
      <c r="I8" s="5">
        <v>143</v>
      </c>
    </row>
    <row r="9" spans="1:9" x14ac:dyDescent="0.15">
      <c r="A9" s="15" t="s">
        <v>46</v>
      </c>
      <c r="B9" s="5">
        <v>-2682</v>
      </c>
      <c r="E9" s="15" t="s">
        <v>41</v>
      </c>
      <c r="F9" s="5">
        <v>249</v>
      </c>
      <c r="H9" s="1" t="s">
        <v>66</v>
      </c>
      <c r="I9" s="5">
        <v>18</v>
      </c>
    </row>
    <row r="10" spans="1:9" ht="15" thickBot="1" x14ac:dyDescent="0.2">
      <c r="A10" s="15" t="s">
        <v>47</v>
      </c>
      <c r="B10" s="5">
        <v>-339</v>
      </c>
      <c r="E10" s="15" t="s">
        <v>38</v>
      </c>
      <c r="F10" s="5">
        <v>1583</v>
      </c>
      <c r="I10" s="16">
        <f>SUM(I8:I9)</f>
        <v>161</v>
      </c>
    </row>
    <row r="11" spans="1:9" ht="14.25" thickTop="1" x14ac:dyDescent="0.15">
      <c r="A11" s="15" t="s">
        <v>48</v>
      </c>
      <c r="B11" s="5">
        <v>-179</v>
      </c>
      <c r="E11" s="15" t="s">
        <v>39</v>
      </c>
      <c r="F11" s="5">
        <f>1291-105-70-15</f>
        <v>1101</v>
      </c>
    </row>
    <row r="12" spans="1:9" ht="15" thickBot="1" x14ac:dyDescent="0.2">
      <c r="B12" s="16">
        <f>SUM(B3:B11)</f>
        <v>510</v>
      </c>
      <c r="E12" s="15" t="s">
        <v>40</v>
      </c>
      <c r="F12" s="5">
        <v>-2682</v>
      </c>
    </row>
    <row r="13" spans="1:9" ht="15.75" thickTop="1" thickBot="1" x14ac:dyDescent="0.2">
      <c r="F13" s="16">
        <f>SUM(F9:F12)</f>
        <v>251</v>
      </c>
    </row>
    <row r="14" spans="1:9" ht="15" thickTop="1" x14ac:dyDescent="0.15">
      <c r="A14" s="18" t="s">
        <v>26</v>
      </c>
      <c r="B14" s="18"/>
    </row>
    <row r="15" spans="1:9" ht="14.25" x14ac:dyDescent="0.15">
      <c r="A15" s="15" t="s">
        <v>41</v>
      </c>
      <c r="B15" s="5">
        <v>590</v>
      </c>
      <c r="E15" s="18" t="s">
        <v>70</v>
      </c>
      <c r="F15" s="18"/>
    </row>
    <row r="16" spans="1:9" x14ac:dyDescent="0.15">
      <c r="A16" s="15" t="s">
        <v>42</v>
      </c>
      <c r="B16" s="5">
        <v>3253</v>
      </c>
      <c r="E16" s="15" t="s">
        <v>41</v>
      </c>
      <c r="F16" s="5">
        <v>132</v>
      </c>
    </row>
    <row r="17" spans="1:6" x14ac:dyDescent="0.15">
      <c r="A17" s="15" t="s">
        <v>43</v>
      </c>
      <c r="B17" s="5">
        <v>-3218</v>
      </c>
      <c r="E17" s="15" t="s">
        <v>49</v>
      </c>
      <c r="F17" s="5">
        <v>134</v>
      </c>
    </row>
    <row r="18" spans="1:6" ht="14.25" thickBot="1" x14ac:dyDescent="0.2">
      <c r="B18" s="17">
        <f>SUM(B15:B17)</f>
        <v>625</v>
      </c>
      <c r="E18" s="15" t="s">
        <v>50</v>
      </c>
      <c r="F18" s="5">
        <v>-179</v>
      </c>
    </row>
    <row r="19" spans="1:6" ht="15.75" thickTop="1" thickBot="1" x14ac:dyDescent="0.2">
      <c r="F19" s="16">
        <f>SUM(F16:F18)</f>
        <v>87</v>
      </c>
    </row>
    <row r="20" spans="1:6" ht="15" thickTop="1" x14ac:dyDescent="0.15">
      <c r="A20" s="18" t="s">
        <v>27</v>
      </c>
      <c r="B20" s="18"/>
    </row>
    <row r="21" spans="1:6" ht="14.25" x14ac:dyDescent="0.15">
      <c r="A21" s="1" t="s">
        <v>29</v>
      </c>
      <c r="B21" s="5">
        <v>511</v>
      </c>
      <c r="E21" s="18" t="s">
        <v>71</v>
      </c>
      <c r="F21" s="18"/>
    </row>
    <row r="22" spans="1:6" x14ac:dyDescent="0.15">
      <c r="A22" s="1" t="s">
        <v>28</v>
      </c>
      <c r="B22" s="5">
        <v>-15</v>
      </c>
      <c r="E22" s="15" t="s">
        <v>41</v>
      </c>
      <c r="F22" s="5">
        <v>280</v>
      </c>
    </row>
    <row r="23" spans="1:6" ht="15" thickBot="1" x14ac:dyDescent="0.2">
      <c r="B23" s="16">
        <f>SUM(B21:B22)</f>
        <v>496</v>
      </c>
      <c r="E23" s="1" t="s">
        <v>51</v>
      </c>
      <c r="F23" s="5">
        <v>70</v>
      </c>
    </row>
    <row r="24" spans="1:6" ht="15.75" thickTop="1" thickBot="1" x14ac:dyDescent="0.2">
      <c r="F24" s="16">
        <f>SUM(F22:F23)</f>
        <v>350</v>
      </c>
    </row>
    <row r="25" spans="1:6" ht="15" thickTop="1" x14ac:dyDescent="0.15">
      <c r="A25" s="18" t="s">
        <v>30</v>
      </c>
      <c r="B25" s="18"/>
    </row>
    <row r="26" spans="1:6" ht="14.25" x14ac:dyDescent="0.15">
      <c r="A26" s="1" t="s">
        <v>31</v>
      </c>
      <c r="B26" s="5">
        <v>30</v>
      </c>
      <c r="E26" s="18" t="s">
        <v>52</v>
      </c>
      <c r="F26" s="18"/>
    </row>
    <row r="27" spans="1:6" x14ac:dyDescent="0.15">
      <c r="A27" s="1" t="s">
        <v>32</v>
      </c>
      <c r="B27" s="5">
        <v>10</v>
      </c>
      <c r="E27" s="15" t="s">
        <v>41</v>
      </c>
      <c r="F27" s="5">
        <v>1385</v>
      </c>
    </row>
    <row r="28" spans="1:6" ht="15" thickBot="1" x14ac:dyDescent="0.2">
      <c r="B28" s="16">
        <f>SUM(B26:B27)</f>
        <v>40</v>
      </c>
      <c r="E28" s="15" t="s">
        <v>54</v>
      </c>
      <c r="F28" s="5">
        <v>245</v>
      </c>
    </row>
    <row r="29" spans="1:6" ht="14.25" thickTop="1" x14ac:dyDescent="0.15">
      <c r="E29" s="15" t="s">
        <v>53</v>
      </c>
      <c r="F29" s="5">
        <v>-29</v>
      </c>
    </row>
    <row r="30" spans="1:6" ht="15" thickBot="1" x14ac:dyDescent="0.2">
      <c r="F30" s="16">
        <f>SUM(F27:F29)</f>
        <v>1601</v>
      </c>
    </row>
    <row r="31" spans="1:6" ht="14.25" thickTop="1" x14ac:dyDescent="0.15"/>
  </sheetData>
  <mergeCells count="12">
    <mergeCell ref="E26:F26"/>
    <mergeCell ref="H2:I2"/>
    <mergeCell ref="H7:I7"/>
    <mergeCell ref="A1:I1"/>
    <mergeCell ref="A2:B2"/>
    <mergeCell ref="A14:B14"/>
    <mergeCell ref="A20:B20"/>
    <mergeCell ref="A25:B25"/>
    <mergeCell ref="E2:F2"/>
    <mergeCell ref="E8:F8"/>
    <mergeCell ref="E15:F15"/>
    <mergeCell ref="E21:F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0C1D-347D-4FA7-AF08-5A0DDC1B831A}">
  <dimension ref="A1:B35"/>
  <sheetViews>
    <sheetView topLeftCell="A4" workbookViewId="0">
      <selection activeCell="D8" sqref="D8"/>
    </sheetView>
  </sheetViews>
  <sheetFormatPr defaultColWidth="9.14453125" defaultRowHeight="13.5" x14ac:dyDescent="0.15"/>
  <cols>
    <col min="1" max="1" width="39.546875" style="1" customWidth="1"/>
    <col min="2" max="2" width="21.65625" style="1" customWidth="1"/>
    <col min="3" max="16384" width="9.14453125" style="1"/>
  </cols>
  <sheetData>
    <row r="1" spans="1:2" ht="18" x14ac:dyDescent="0.2">
      <c r="A1" s="21" t="s">
        <v>3</v>
      </c>
      <c r="B1" s="21"/>
    </row>
    <row r="2" spans="1:2" ht="18" x14ac:dyDescent="0.2">
      <c r="A2" s="21" t="s">
        <v>72</v>
      </c>
      <c r="B2" s="21"/>
    </row>
    <row r="3" spans="1:2" ht="18" x14ac:dyDescent="0.2">
      <c r="A3" s="21" t="s">
        <v>4</v>
      </c>
      <c r="B3" s="21"/>
    </row>
    <row r="4" spans="1:2" ht="18" thickBot="1" x14ac:dyDescent="0.25">
      <c r="A4" s="22" t="s">
        <v>68</v>
      </c>
      <c r="B4" s="22"/>
    </row>
    <row r="5" spans="1:2" ht="15" thickTop="1" x14ac:dyDescent="0.15">
      <c r="A5" s="2" t="s">
        <v>5</v>
      </c>
      <c r="B5" s="3"/>
    </row>
    <row r="6" spans="1:2" ht="14.25" x14ac:dyDescent="0.15">
      <c r="A6" s="4" t="s">
        <v>6</v>
      </c>
    </row>
    <row r="7" spans="1:2" x14ac:dyDescent="0.15">
      <c r="A7" s="1" t="s">
        <v>0</v>
      </c>
      <c r="B7" s="5">
        <f>Working!B12</f>
        <v>510</v>
      </c>
    </row>
    <row r="8" spans="1:2" x14ac:dyDescent="0.15">
      <c r="A8" s="1" t="s">
        <v>7</v>
      </c>
      <c r="B8" s="5">
        <f>Working!B18</f>
        <v>625</v>
      </c>
    </row>
    <row r="9" spans="1:2" x14ac:dyDescent="0.15">
      <c r="A9" s="1" t="s">
        <v>1</v>
      </c>
      <c r="B9" s="5">
        <f>Working!B23</f>
        <v>496</v>
      </c>
    </row>
    <row r="10" spans="1:2" x14ac:dyDescent="0.15">
      <c r="A10" s="1" t="s">
        <v>8</v>
      </c>
      <c r="B10" s="5">
        <f>Working!B28</f>
        <v>40</v>
      </c>
    </row>
    <row r="11" spans="1:2" ht="14.25" x14ac:dyDescent="0.15">
      <c r="A11" s="6" t="s">
        <v>55</v>
      </c>
      <c r="B11" s="7">
        <f>SUM(B7:B10)</f>
        <v>1671</v>
      </c>
    </row>
    <row r="12" spans="1:2" ht="9" customHeight="1" x14ac:dyDescent="0.15">
      <c r="B12" s="5"/>
    </row>
    <row r="13" spans="1:2" ht="14.25" x14ac:dyDescent="0.15">
      <c r="A13" s="4" t="s">
        <v>9</v>
      </c>
    </row>
    <row r="14" spans="1:2" x14ac:dyDescent="0.15">
      <c r="A14" s="1" t="s">
        <v>10</v>
      </c>
      <c r="B14" s="5">
        <f>SUM(Working!F3:F4)</f>
        <v>1736</v>
      </c>
    </row>
    <row r="15" spans="1:2" x14ac:dyDescent="0.15">
      <c r="A15" s="1" t="s">
        <v>11</v>
      </c>
      <c r="B15" s="5">
        <f>Working!F5</f>
        <v>-567</v>
      </c>
    </row>
    <row r="16" spans="1:2" ht="14.25" x14ac:dyDescent="0.15">
      <c r="A16" s="8" t="s">
        <v>56</v>
      </c>
      <c r="B16" s="7">
        <f>SUM(B14:B15)</f>
        <v>1169</v>
      </c>
    </row>
    <row r="17" spans="1:2" ht="15" thickBot="1" x14ac:dyDescent="0.2">
      <c r="A17" s="9" t="s">
        <v>12</v>
      </c>
      <c r="B17" s="10">
        <f>B11+B16</f>
        <v>2840</v>
      </c>
    </row>
    <row r="18" spans="1:2" ht="10.5" customHeight="1" thickTop="1" x14ac:dyDescent="0.15">
      <c r="A18" s="4"/>
      <c r="B18" s="11"/>
    </row>
    <row r="19" spans="1:2" ht="14.25" x14ac:dyDescent="0.15">
      <c r="A19" s="8" t="s">
        <v>13</v>
      </c>
    </row>
    <row r="20" spans="1:2" ht="14.25" x14ac:dyDescent="0.15">
      <c r="A20" s="4" t="s">
        <v>2</v>
      </c>
    </row>
    <row r="21" spans="1:2" x14ac:dyDescent="0.15">
      <c r="A21" s="1" t="s">
        <v>14</v>
      </c>
      <c r="B21" s="5">
        <f>Working!F13</f>
        <v>251</v>
      </c>
    </row>
    <row r="22" spans="1:2" x14ac:dyDescent="0.15">
      <c r="A22" s="1" t="s">
        <v>15</v>
      </c>
      <c r="B22" s="5">
        <f>Working!F19</f>
        <v>87</v>
      </c>
    </row>
    <row r="23" spans="1:2" x14ac:dyDescent="0.15">
      <c r="A23" s="1" t="s">
        <v>16</v>
      </c>
      <c r="B23" s="5">
        <f>Working!F24</f>
        <v>350</v>
      </c>
    </row>
    <row r="24" spans="1:2" ht="14.25" x14ac:dyDescent="0.15">
      <c r="A24" s="12" t="s">
        <v>57</v>
      </c>
      <c r="B24" s="7">
        <f>SUM(B21:B23)</f>
        <v>688</v>
      </c>
    </row>
    <row r="25" spans="1:2" ht="14.25" x14ac:dyDescent="0.15">
      <c r="A25" s="4" t="s">
        <v>58</v>
      </c>
    </row>
    <row r="26" spans="1:2" x14ac:dyDescent="0.15">
      <c r="A26" s="1" t="s">
        <v>63</v>
      </c>
      <c r="B26" s="5">
        <f>Working!I10</f>
        <v>161</v>
      </c>
    </row>
    <row r="27" spans="1:2" ht="14.25" x14ac:dyDescent="0.15">
      <c r="A27" s="4" t="s">
        <v>65</v>
      </c>
      <c r="B27" s="7">
        <f>B24+B26</f>
        <v>849</v>
      </c>
    </row>
    <row r="28" spans="1:2" ht="9" customHeight="1" x14ac:dyDescent="0.15">
      <c r="A28" s="4"/>
      <c r="B28" s="7"/>
    </row>
    <row r="29" spans="1:2" x14ac:dyDescent="0.15">
      <c r="A29" s="1" t="s">
        <v>17</v>
      </c>
      <c r="B29" s="5"/>
    </row>
    <row r="30" spans="1:2" x14ac:dyDescent="0.15">
      <c r="A30" s="1" t="s">
        <v>18</v>
      </c>
      <c r="B30" s="5">
        <f>Working!I5</f>
        <v>390</v>
      </c>
    </row>
    <row r="31" spans="1:2" x14ac:dyDescent="0.15">
      <c r="A31" s="1" t="s">
        <v>19</v>
      </c>
      <c r="B31" s="5">
        <f>Working!F30</f>
        <v>1601</v>
      </c>
    </row>
    <row r="32" spans="1:2" ht="14.25" x14ac:dyDescent="0.15">
      <c r="A32" s="8" t="s">
        <v>64</v>
      </c>
      <c r="B32" s="7">
        <f>SUM(B30:B31)</f>
        <v>1991</v>
      </c>
    </row>
    <row r="33" spans="1:2" ht="15" thickBot="1" x14ac:dyDescent="0.2">
      <c r="A33" s="13" t="s">
        <v>20</v>
      </c>
      <c r="B33" s="10">
        <f>B27+B32</f>
        <v>2840</v>
      </c>
    </row>
    <row r="34" spans="1:2" ht="14.25" thickTop="1" x14ac:dyDescent="0.15"/>
    <row r="35" spans="1:2" x14ac:dyDescent="0.15">
      <c r="A35" s="14" t="s">
        <v>67</v>
      </c>
      <c r="B35" s="1" t="b">
        <f>B17=B33</f>
        <v>1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Working</vt:lpstr>
      <vt:lpstr>Budgeted 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2020-11-22T16:09:25Z</dcterms:created>
  <dcterms:modified xsi:type="dcterms:W3CDTF">2020-11-22T19:14:47Z</dcterms:modified>
</cp:coreProperties>
</file>